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8340" activeTab="0"/>
  </bookViews>
  <sheets>
    <sheet name="Лист1" sheetId="1" r:id="rId1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<sst xmlns="http://schemas.openxmlformats.org/spreadsheetml/2006/main" count="60" uniqueCount="36">
  <si>
    <t>Начисленные и выплаченные вознаграждения и (или) компенсации в пользу членов исполнительного органа, наблюдательного совета и ревизионной комиссии эмитента</t>
  </si>
  <si>
    <t>Ф.И.О.</t>
  </si>
  <si>
    <t>Вид выплаты (вознаграждения и (или) компенсация)</t>
  </si>
  <si>
    <t>Наименование органа эмитента,членом которого является лицо</t>
  </si>
  <si>
    <t>Начисленная сумма (сум)</t>
  </si>
  <si>
    <t>член наб/ совета</t>
  </si>
  <si>
    <t>член ревиз комисии</t>
  </si>
  <si>
    <t>Председатель ревиз комисии</t>
  </si>
  <si>
    <t>премия стимулируюшего хар-ка</t>
  </si>
  <si>
    <t>Всего</t>
  </si>
  <si>
    <t>Итого</t>
  </si>
  <si>
    <t>1 квартал 2021 г</t>
  </si>
  <si>
    <t>2 квартал 2021 г</t>
  </si>
  <si>
    <t>3 квартал 2021 г</t>
  </si>
  <si>
    <t>4 квартал 2021 г</t>
  </si>
  <si>
    <t>Период, за который начислены средства-2021 года.</t>
  </si>
  <si>
    <t>Главный  бухгалтер</t>
  </si>
  <si>
    <t>Джабаров Э.Р.</t>
  </si>
  <si>
    <t>Бухгалтер р/отдела</t>
  </si>
  <si>
    <t>Теркулова Р.Х.</t>
  </si>
  <si>
    <t>Премия единовр</t>
  </si>
  <si>
    <t>Давидов Дилшод Рахимович</t>
  </si>
  <si>
    <t xml:space="preserve">Жумаматов Рустамжон Рахматжонович </t>
  </si>
  <si>
    <t xml:space="preserve">Нармуратов Бахриддин Нематиллаевич </t>
  </si>
  <si>
    <t>Усманов Лазизхужа Алимходжа ўғли</t>
  </si>
  <si>
    <t xml:space="preserve">Хафизов Жавохир Журабоевич </t>
  </si>
  <si>
    <t xml:space="preserve">Рахманов Алимурот Курбонмуратович </t>
  </si>
  <si>
    <t xml:space="preserve">Хайдаров Хасан Толибович </t>
  </si>
  <si>
    <t xml:space="preserve">Хамраев Сухроб Ахмеджанович </t>
  </si>
  <si>
    <t xml:space="preserve">Оостонов Ризо Мирзаевич </t>
  </si>
  <si>
    <t xml:space="preserve">Олланзаров Бахром Отажанович </t>
  </si>
  <si>
    <t>Хамраев Отабек Толибович</t>
  </si>
  <si>
    <t>Садиков Нодирбек Муталифович</t>
  </si>
  <si>
    <t>Хўжақулов Алишер Ҳамдамович</t>
  </si>
  <si>
    <t xml:space="preserve">Шаисматов Илхом Зафаруллаевич </t>
  </si>
  <si>
    <t>Абдуллаходжаев Аълохужа Хасанович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</si>
</sst>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28125" style="1" customWidth="1"/>
    <col min="2" max="2" width="17.00390625" style="23" customWidth="1"/>
    <col min="3" max="3" width="10.421875" style="1" customWidth="1"/>
    <col min="4" max="4" width="15.421875" style="28" customWidth="1"/>
    <col min="5" max="5" width="18.57421875" style="1" customWidth="1"/>
    <col min="6" max="6" width="18.140625" style="23" customWidth="1"/>
    <col min="7" max="7" width="17.7109375" style="23" customWidth="1"/>
    <col min="8" max="8" width="17.57421875" style="23" customWidth="1"/>
    <col min="9" max="9" width="18.421875" style="23" customWidth="1"/>
    <col min="10" max="10" width="18.140625" style="23" customWidth="1"/>
    <col min="11" max="11" width="18.00390625" style="1" customWidth="1"/>
    <col min="12" max="16384" width="9.140625" style="1" customWidth="1"/>
  </cols>
  <sheetData>
    <row r="1" spans="2:11" ht="15.7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5">
      <c r="B2" s="15" t="s">
        <v>1</v>
      </c>
      <c r="C2" s="15" t="s">
        <v>3</v>
      </c>
      <c r="D2" s="25" t="s">
        <v>2</v>
      </c>
      <c r="E2" s="15" t="s">
        <v>4</v>
      </c>
      <c r="F2" s="16" t="s">
        <v>15</v>
      </c>
      <c r="G2" s="17"/>
      <c r="H2" s="17"/>
      <c r="I2" s="17"/>
      <c r="J2" s="17"/>
      <c r="K2" s="18"/>
    </row>
    <row r="3" spans="2:11" ht="15">
      <c r="B3" s="15"/>
      <c r="C3" s="15"/>
      <c r="D3" s="25"/>
      <c r="E3" s="15"/>
      <c r="F3" s="19"/>
      <c r="G3" s="20"/>
      <c r="H3" s="20"/>
      <c r="I3" s="20"/>
      <c r="J3" s="20"/>
      <c r="K3" s="21"/>
    </row>
    <row r="4" spans="2:11" ht="28.5">
      <c r="B4" s="15"/>
      <c r="C4" s="15"/>
      <c r="D4" s="25"/>
      <c r="E4" s="15"/>
      <c r="F4" s="24" t="s">
        <v>11</v>
      </c>
      <c r="G4" s="24" t="s">
        <v>12</v>
      </c>
      <c r="H4" s="24" t="s">
        <v>13</v>
      </c>
      <c r="I4" s="24" t="s">
        <v>14</v>
      </c>
      <c r="J4" s="24" t="s">
        <v>20</v>
      </c>
      <c r="K4" s="2" t="s">
        <v>9</v>
      </c>
    </row>
    <row r="5" spans="1:11" ht="38.25">
      <c r="A5" s="3">
        <v>1</v>
      </c>
      <c r="B5" s="4" t="s">
        <v>21</v>
      </c>
      <c r="C5" s="5" t="s">
        <v>5</v>
      </c>
      <c r="D5" s="26" t="s">
        <v>8</v>
      </c>
      <c r="E5" s="6">
        <f aca="true" t="shared" si="0" ref="E5:E19">K5</f>
        <v>11146850</v>
      </c>
      <c r="F5" s="29">
        <f>223000*4+245000*4*2</f>
        <v>2852000</v>
      </c>
      <c r="G5" s="29">
        <v>3362850</v>
      </c>
      <c r="H5" s="29">
        <v>0</v>
      </c>
      <c r="I5" s="29">
        <v>0</v>
      </c>
      <c r="J5" s="29">
        <v>4932000</v>
      </c>
      <c r="K5" s="6">
        <f>+F5+G5+H5+I5+J5</f>
        <v>11146850</v>
      </c>
    </row>
    <row r="6" spans="1:11" ht="38.25">
      <c r="A6" s="3">
        <v>2</v>
      </c>
      <c r="B6" s="4" t="s">
        <v>22</v>
      </c>
      <c r="C6" s="5" t="s">
        <v>5</v>
      </c>
      <c r="D6" s="26" t="s">
        <v>8</v>
      </c>
      <c r="E6" s="6">
        <f t="shared" si="0"/>
        <v>16303114</v>
      </c>
      <c r="F6" s="29">
        <f>223000*4+245000*4*2</f>
        <v>2852000</v>
      </c>
      <c r="G6" s="29">
        <v>3362850</v>
      </c>
      <c r="H6" s="29">
        <v>3474900</v>
      </c>
      <c r="I6" s="29">
        <f>6613364-4932000</f>
        <v>1681364</v>
      </c>
      <c r="J6" s="29">
        <v>4932000</v>
      </c>
      <c r="K6" s="6">
        <f aca="true" t="shared" si="1" ref="K6:K19">+F6+G6+H6+I6+J6</f>
        <v>16303114</v>
      </c>
    </row>
    <row r="7" spans="1:11" ht="38.25">
      <c r="A7" s="3">
        <v>3</v>
      </c>
      <c r="B7" s="4" t="s">
        <v>23</v>
      </c>
      <c r="C7" s="5" t="s">
        <v>5</v>
      </c>
      <c r="D7" s="26" t="s">
        <v>8</v>
      </c>
      <c r="E7" s="6">
        <f t="shared" si="0"/>
        <v>11146850</v>
      </c>
      <c r="F7" s="29">
        <f>223000*4+245000*4*2</f>
        <v>2852000</v>
      </c>
      <c r="G7" s="29">
        <v>3362850</v>
      </c>
      <c r="H7" s="29">
        <v>0</v>
      </c>
      <c r="I7" s="29">
        <v>0</v>
      </c>
      <c r="J7" s="29">
        <v>4932000</v>
      </c>
      <c r="K7" s="6">
        <f t="shared" si="1"/>
        <v>11146850</v>
      </c>
    </row>
    <row r="8" spans="1:11" ht="38.25">
      <c r="A8" s="3">
        <v>4</v>
      </c>
      <c r="B8" s="4" t="s">
        <v>24</v>
      </c>
      <c r="C8" s="7" t="s">
        <v>5</v>
      </c>
      <c r="D8" s="26" t="s">
        <v>8</v>
      </c>
      <c r="E8" s="6">
        <f t="shared" si="0"/>
        <v>18320750</v>
      </c>
      <c r="F8" s="29">
        <f>223000*4+245000*4*2</f>
        <v>2852000</v>
      </c>
      <c r="G8" s="29">
        <v>3362850</v>
      </c>
      <c r="H8" s="29">
        <v>3474900</v>
      </c>
      <c r="I8" s="29">
        <f>8631000-4932000</f>
        <v>3699000</v>
      </c>
      <c r="J8" s="29">
        <v>4932000</v>
      </c>
      <c r="K8" s="6">
        <f t="shared" si="1"/>
        <v>18320750</v>
      </c>
    </row>
    <row r="9" spans="1:11" ht="38.25">
      <c r="A9" s="3">
        <v>5</v>
      </c>
      <c r="B9" s="4" t="s">
        <v>25</v>
      </c>
      <c r="C9" s="5" t="s">
        <v>6</v>
      </c>
      <c r="D9" s="26" t="s">
        <v>8</v>
      </c>
      <c r="E9" s="6">
        <f t="shared" si="0"/>
        <v>3288000</v>
      </c>
      <c r="F9" s="29"/>
      <c r="G9" s="29"/>
      <c r="H9" s="29">
        <v>0</v>
      </c>
      <c r="I9" s="29">
        <v>0</v>
      </c>
      <c r="J9" s="29">
        <v>3288000</v>
      </c>
      <c r="K9" s="6">
        <f t="shared" si="1"/>
        <v>3288000</v>
      </c>
    </row>
    <row r="10" spans="1:11" ht="42.75" customHeight="1">
      <c r="A10" s="3">
        <v>6</v>
      </c>
      <c r="B10" s="22" t="s">
        <v>26</v>
      </c>
      <c r="C10" s="7" t="s">
        <v>5</v>
      </c>
      <c r="D10" s="26" t="s">
        <v>8</v>
      </c>
      <c r="E10" s="6">
        <f t="shared" si="0"/>
        <v>11146850</v>
      </c>
      <c r="F10" s="29">
        <f>223000*4+245000*4*2</f>
        <v>2852000</v>
      </c>
      <c r="G10" s="29">
        <v>3362850</v>
      </c>
      <c r="H10" s="29">
        <v>0</v>
      </c>
      <c r="I10" s="29">
        <v>0</v>
      </c>
      <c r="J10" s="29">
        <v>4932000</v>
      </c>
      <c r="K10" s="6">
        <f t="shared" si="1"/>
        <v>11146850</v>
      </c>
    </row>
    <row r="11" spans="1:11" ht="38.25">
      <c r="A11" s="3">
        <v>7</v>
      </c>
      <c r="B11" s="4" t="s">
        <v>27</v>
      </c>
      <c r="C11" s="5" t="s">
        <v>7</v>
      </c>
      <c r="D11" s="26" t="s">
        <v>8</v>
      </c>
      <c r="E11" s="6">
        <f t="shared" si="0"/>
        <v>24190000</v>
      </c>
      <c r="F11" s="29">
        <f>223000*5+245000*5*2</f>
        <v>3565000</v>
      </c>
      <c r="G11" s="29">
        <v>4483800</v>
      </c>
      <c r="H11" s="29">
        <v>4633200</v>
      </c>
      <c r="I11" s="29">
        <f>11508000-6576000</f>
        <v>4932000</v>
      </c>
      <c r="J11" s="29">
        <v>6576000</v>
      </c>
      <c r="K11" s="6">
        <f t="shared" si="1"/>
        <v>24190000</v>
      </c>
    </row>
    <row r="12" spans="1:11" ht="45" customHeight="1">
      <c r="A12" s="3">
        <v>9</v>
      </c>
      <c r="B12" s="4" t="s">
        <v>28</v>
      </c>
      <c r="C12" s="5" t="s">
        <v>5</v>
      </c>
      <c r="D12" s="26" t="s">
        <v>8</v>
      </c>
      <c r="E12" s="6">
        <f t="shared" si="0"/>
        <v>18320750</v>
      </c>
      <c r="F12" s="29">
        <v>2852000</v>
      </c>
      <c r="G12" s="29">
        <v>3362850</v>
      </c>
      <c r="H12" s="29">
        <v>3474900</v>
      </c>
      <c r="I12" s="29">
        <f>8631000-4932000</f>
        <v>3699000</v>
      </c>
      <c r="J12" s="29">
        <v>4932000</v>
      </c>
      <c r="K12" s="6">
        <f t="shared" si="1"/>
        <v>18320750</v>
      </c>
    </row>
    <row r="13" spans="1:11" ht="46.5" customHeight="1">
      <c r="A13" s="3">
        <v>10</v>
      </c>
      <c r="B13" s="4" t="s">
        <v>29</v>
      </c>
      <c r="C13" s="5" t="s">
        <v>5</v>
      </c>
      <c r="D13" s="26" t="s">
        <v>8</v>
      </c>
      <c r="E13" s="6">
        <f t="shared" si="0"/>
        <v>5529900</v>
      </c>
      <c r="F13" s="29">
        <v>0</v>
      </c>
      <c r="G13" s="29">
        <v>0</v>
      </c>
      <c r="H13" s="29">
        <v>2241900</v>
      </c>
      <c r="I13" s="29">
        <v>0</v>
      </c>
      <c r="J13" s="29">
        <v>3288000</v>
      </c>
      <c r="K13" s="6">
        <f t="shared" si="1"/>
        <v>5529900</v>
      </c>
    </row>
    <row r="14" spans="1:11" ht="48" customHeight="1">
      <c r="A14" s="3">
        <v>11</v>
      </c>
      <c r="B14" s="4" t="s">
        <v>30</v>
      </c>
      <c r="C14" s="5" t="s">
        <v>5</v>
      </c>
      <c r="D14" s="26" t="s">
        <v>8</v>
      </c>
      <c r="E14" s="6">
        <f t="shared" si="0"/>
        <v>7173900</v>
      </c>
      <c r="F14" s="29">
        <v>0</v>
      </c>
      <c r="G14" s="29">
        <v>0</v>
      </c>
      <c r="H14" s="29">
        <v>3474900</v>
      </c>
      <c r="I14" s="29">
        <v>3699000</v>
      </c>
      <c r="J14" s="29">
        <v>0</v>
      </c>
      <c r="K14" s="6">
        <f t="shared" si="1"/>
        <v>7173900</v>
      </c>
    </row>
    <row r="15" spans="1:11" ht="48" customHeight="1">
      <c r="A15" s="3">
        <v>12</v>
      </c>
      <c r="B15" s="4" t="s">
        <v>31</v>
      </c>
      <c r="C15" s="5" t="s">
        <v>5</v>
      </c>
      <c r="D15" s="26" t="s">
        <v>8</v>
      </c>
      <c r="E15" s="6">
        <f t="shared" si="0"/>
        <v>7377708.96</v>
      </c>
      <c r="F15" s="29">
        <v>0</v>
      </c>
      <c r="G15" s="29">
        <v>0</v>
      </c>
      <c r="H15" s="29">
        <v>3678708.96</v>
      </c>
      <c r="I15" s="29">
        <v>3699000</v>
      </c>
      <c r="J15" s="29">
        <v>0</v>
      </c>
      <c r="K15" s="6">
        <f t="shared" si="1"/>
        <v>7377708.96</v>
      </c>
    </row>
    <row r="16" spans="1:11" ht="48" customHeight="1">
      <c r="A16" s="3">
        <v>13</v>
      </c>
      <c r="B16" s="4" t="s">
        <v>32</v>
      </c>
      <c r="C16" s="5" t="s">
        <v>5</v>
      </c>
      <c r="D16" s="26" t="s">
        <v>8</v>
      </c>
      <c r="E16" s="6">
        <f t="shared" si="0"/>
        <v>2017636</v>
      </c>
      <c r="F16" s="29">
        <v>0</v>
      </c>
      <c r="G16" s="29">
        <v>0</v>
      </c>
      <c r="H16" s="29">
        <v>0</v>
      </c>
      <c r="I16" s="29">
        <v>2017636</v>
      </c>
      <c r="J16" s="29">
        <v>0</v>
      </c>
      <c r="K16" s="6">
        <f t="shared" si="1"/>
        <v>2017636</v>
      </c>
    </row>
    <row r="17" spans="1:11" ht="48" customHeight="1">
      <c r="A17" s="3">
        <v>14</v>
      </c>
      <c r="B17" s="4" t="s">
        <v>33</v>
      </c>
      <c r="C17" s="5" t="s">
        <v>5</v>
      </c>
      <c r="D17" s="26" t="s">
        <v>8</v>
      </c>
      <c r="E17" s="6">
        <f t="shared" si="0"/>
        <v>2017636</v>
      </c>
      <c r="F17" s="29">
        <v>0</v>
      </c>
      <c r="G17" s="29">
        <v>0</v>
      </c>
      <c r="H17" s="29">
        <v>0</v>
      </c>
      <c r="I17" s="29">
        <v>2017636</v>
      </c>
      <c r="J17" s="29">
        <v>0</v>
      </c>
      <c r="K17" s="6">
        <f t="shared" si="1"/>
        <v>2017636</v>
      </c>
    </row>
    <row r="18" spans="1:11" ht="48" customHeight="1">
      <c r="A18" s="3">
        <v>15</v>
      </c>
      <c r="B18" s="4" t="s">
        <v>34</v>
      </c>
      <c r="C18" s="5" t="s">
        <v>5</v>
      </c>
      <c r="D18" s="26" t="s">
        <v>8</v>
      </c>
      <c r="E18" s="6">
        <f t="shared" si="0"/>
        <v>2017636</v>
      </c>
      <c r="F18" s="29">
        <v>0</v>
      </c>
      <c r="G18" s="29">
        <v>0</v>
      </c>
      <c r="H18" s="29">
        <v>0</v>
      </c>
      <c r="I18" s="29">
        <v>2017636</v>
      </c>
      <c r="J18" s="29">
        <v>0</v>
      </c>
      <c r="K18" s="6">
        <f t="shared" si="1"/>
        <v>2017636</v>
      </c>
    </row>
    <row r="19" spans="1:11" ht="48" customHeight="1">
      <c r="A19" s="3">
        <v>16</v>
      </c>
      <c r="B19" s="4" t="s">
        <v>35</v>
      </c>
      <c r="C19" s="5"/>
      <c r="D19" s="26"/>
      <c r="E19" s="6">
        <f t="shared" si="0"/>
        <v>3288000</v>
      </c>
      <c r="F19" s="29">
        <v>0</v>
      </c>
      <c r="G19" s="29">
        <v>0</v>
      </c>
      <c r="H19" s="29">
        <v>0</v>
      </c>
      <c r="I19" s="29">
        <v>0</v>
      </c>
      <c r="J19" s="29">
        <v>3288000</v>
      </c>
      <c r="K19" s="6">
        <f t="shared" si="1"/>
        <v>3288000</v>
      </c>
    </row>
    <row r="20" spans="1:11" ht="15">
      <c r="A20" s="12" t="s">
        <v>10</v>
      </c>
      <c r="B20" s="12"/>
      <c r="C20" s="8"/>
      <c r="D20" s="27"/>
      <c r="E20" s="9">
        <f aca="true" t="shared" si="2" ref="E20:K20">SUM(E5:E19)</f>
        <v>143285580.95999998</v>
      </c>
      <c r="F20" s="30">
        <f t="shared" si="2"/>
        <v>20677000</v>
      </c>
      <c r="G20" s="30">
        <f t="shared" si="2"/>
        <v>24660900</v>
      </c>
      <c r="H20" s="30">
        <f t="shared" si="2"/>
        <v>24453408.96</v>
      </c>
      <c r="I20" s="30">
        <f t="shared" si="2"/>
        <v>27462272</v>
      </c>
      <c r="J20" s="30">
        <f t="shared" si="2"/>
        <v>46032000</v>
      </c>
      <c r="K20" s="9">
        <f t="shared" si="2"/>
        <v>143285580.95999998</v>
      </c>
    </row>
    <row r="21" spans="5:11" ht="15">
      <c r="E21" s="10"/>
      <c r="I21" s="31"/>
      <c r="J21" s="31"/>
      <c r="K21" s="10"/>
    </row>
    <row r="22" ht="15">
      <c r="K22" s="10"/>
    </row>
    <row r="23" ht="15">
      <c r="K23" s="10"/>
    </row>
    <row r="24" ht="15">
      <c r="K24" s="10"/>
    </row>
    <row r="25" spans="5:11" ht="15.75">
      <c r="E25" s="11" t="s">
        <v>16</v>
      </c>
      <c r="F25" s="32"/>
      <c r="G25" s="32"/>
      <c r="H25" s="32" t="s">
        <v>17</v>
      </c>
      <c r="K25" s="10"/>
    </row>
    <row r="26" spans="5:11" ht="15.75">
      <c r="E26" s="11"/>
      <c r="F26" s="32"/>
      <c r="G26" s="32"/>
      <c r="H26" s="32"/>
      <c r="K26" s="10"/>
    </row>
    <row r="27" spans="5:11" ht="15.75">
      <c r="E27" s="11" t="s">
        <v>18</v>
      </c>
      <c r="F27" s="32"/>
      <c r="G27" s="32"/>
      <c r="H27" s="32" t="s">
        <v>19</v>
      </c>
      <c r="K27" s="10"/>
    </row>
    <row r="28" ht="15">
      <c r="K28" s="10"/>
    </row>
  </sheetData>
  <sheetProtection/>
  <mergeCells count="7">
    <mergeCell ref="A20:B20"/>
    <mergeCell ref="B1:K1"/>
    <mergeCell ref="B2:B4"/>
    <mergeCell ref="C2:C4"/>
    <mergeCell ref="D2:D4"/>
    <mergeCell ref="E2:E4"/>
    <mergeCell ref="F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DS</cp:lastModifiedBy>
  <cp:lastPrinted>2022-02-01T04:05:02Z</cp:lastPrinted>
  <dcterms:created xsi:type="dcterms:W3CDTF">2021-04-26T11:07:02Z</dcterms:created>
  <dcterms:modified xsi:type="dcterms:W3CDTF">2022-03-14T06:58:45Z</dcterms:modified>
  <cp:category/>
  <cp:version/>
  <cp:contentType/>
  <cp:contentStatus/>
</cp:coreProperties>
</file>